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<sst xmlns="http://schemas.openxmlformats.org/spreadsheetml/2006/main" count="58" uniqueCount="57">
  <si>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Alec</t>
  </si>
  <si>
    <t>Ally F.</t>
  </si>
  <si>
    <t>Ally G.</t>
  </si>
  <si>
    <t>Andreas</t>
  </si>
  <si>
    <t>Braysen</t>
  </si>
  <si>
    <t>Brittany</t>
  </si>
  <si>
    <t>Charice</t>
  </si>
  <si>
    <t>Creed</t>
  </si>
  <si>
    <t>Emily</t>
  </si>
  <si>
    <t>Emma</t>
  </si>
  <si>
    <t>Ilene</t>
  </si>
  <si>
    <t>Jessda</t>
  </si>
  <si>
    <t>Jocelyn Mayer</t>
  </si>
  <si>
    <t>Julian</t>
  </si>
  <si>
    <t>Kaitlin</t>
  </si>
  <si>
    <t>Kate (John)</t>
  </si>
  <si>
    <t>Kathryn</t>
  </si>
  <si>
    <t>Katy</t>
  </si>
  <si>
    <t>Landon</t>
  </si>
  <si>
    <t>Madi</t>
  </si>
  <si>
    <t>Mason</t>
  </si>
  <si>
    <t>Max</t>
  </si>
  <si>
    <t>Meghan</t>
  </si>
  <si>
    <t>Mikey</t>
  </si>
  <si>
    <t>Sidney</t>
  </si>
  <si>
    <t>Summer</t>
  </si>
  <si>
    <t>Tayson</t>
  </si>
  <si>
    <t>Thomas</t>
  </si>
  <si>
    <t>Victoria</t>
  </si>
  <si>
    <t>Ryan</t>
  </si>
  <si>
    <t>Toledo</t>
  </si>
  <si>
    <t>Total Earned</t>
  </si>
  <si>
    <t>Mississippi</t>
  </si>
  <si>
    <t>UCLA</t>
  </si>
  <si>
    <t>SUU</t>
  </si>
  <si>
    <t>Umass</t>
  </si>
  <si>
    <t>Utah State</t>
  </si>
  <si>
    <t>Total Time</t>
  </si>
  <si>
    <t>Alex</t>
  </si>
  <si>
    <t>Russell</t>
  </si>
  <si>
    <t>Proportion</t>
  </si>
  <si>
    <t>Amount Earned</t>
  </si>
  <si>
    <t>Natalie M.</t>
  </si>
  <si>
    <t>McKenna G.</t>
  </si>
  <si>
    <t>Sean</t>
  </si>
  <si>
    <t>Steven Ormsby</t>
  </si>
  <si>
    <t>Samuel</t>
  </si>
  <si>
    <t>Track</t>
  </si>
  <si>
    <t>Cross Country</t>
  </si>
  <si>
    <t>Stanley</t>
  </si>
  <si>
    <t>Isabella</t>
  </si>
  <si>
    <t>Halloween</t>
  </si>
  <si>
    <t>Campaign</t>
  </si>
  <si>
    <t>Total</t>
  </si>
  <si>
    <t>Footlocker Remainder</t>
  </si>
  <si>
    <t>Additional Fundraising</t>
  </si>
  <si>
    <t>Funds Remainding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</si>
</sst>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workbookViewId="0" topLeftCell="A11">
      <selection activeCell="B24" sqref="A24:IV24"/>
    </sheetView>
  </sheetViews>
  <sheetFormatPr defaultColWidth="9.140625" defaultRowHeight="12.75"/>
  <cols>
    <col min="1" max="1" width="11.421875" style="0" bestFit="1" customWidth="1"/>
    <col min="2" max="2" width="13.140625" style="0" bestFit="1" customWidth="1"/>
    <col min="3" max="4" width="9.140625" style="1" customWidth="1"/>
    <col min="5" max="5" width="10.28125" style="1" bestFit="1" customWidth="1"/>
    <col min="6" max="6" width="10.28125" style="1" customWidth="1"/>
    <col min="7" max="9" width="9.140625" style="1" customWidth="1"/>
    <col min="10" max="10" width="13.140625" style="1" bestFit="1" customWidth="1"/>
    <col min="11" max="11" width="13.140625" style="1" customWidth="1"/>
    <col min="12" max="12" width="9.421875" style="1" bestFit="1" customWidth="1"/>
    <col min="13" max="13" width="9.28125" style="1" bestFit="1" customWidth="1"/>
    <col min="14" max="14" width="13.140625" style="1" customWidth="1"/>
    <col min="15" max="15" width="19.421875" style="1" bestFit="1" customWidth="1"/>
    <col min="16" max="16" width="19.57421875" style="1" bestFit="1" customWidth="1"/>
    <col min="17" max="17" width="16.57421875" style="1" bestFit="1" customWidth="1"/>
    <col min="18" max="18" width="9.7109375" style="0" bestFit="1" customWidth="1"/>
    <col min="19" max="19" width="10.28125" style="0" bestFit="1" customWidth="1"/>
    <col min="23" max="23" width="9.7109375" style="0" bestFit="1" customWidth="1"/>
    <col min="27" max="27" width="19.421875" style="1" bestFit="1" customWidth="1"/>
  </cols>
  <sheetData>
    <row r="1" spans="3:26" ht="12.75">
      <c r="C1" s="1" t="s">
        <v>33</v>
      </c>
      <c r="D1" s="1" t="s">
        <v>30</v>
      </c>
      <c r="E1" s="1" t="s">
        <v>32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40</v>
      </c>
      <c r="K1" s="1" t="s">
        <v>41</v>
      </c>
      <c r="L1" s="10" t="s">
        <v>51</v>
      </c>
      <c r="M1" s="1" t="s">
        <v>52</v>
      </c>
      <c r="N1" s="1" t="s">
        <v>53</v>
      </c>
      <c r="O1" s="1" t="s">
        <v>54</v>
      </c>
      <c r="P1" s="1" t="s">
        <v>55</v>
      </c>
      <c r="Q1" s="1" t="s">
        <v>56</v>
      </c>
      <c r="R1" s="1"/>
      <c r="S1" s="1"/>
      <c r="T1" s="1"/>
      <c r="U1" s="1"/>
      <c r="V1" s="1"/>
      <c r="W1" s="1"/>
      <c r="X1" s="1"/>
      <c r="Y1" s="1"/>
      <c r="Z1" s="1"/>
    </row>
    <row r="2" spans="1:28" ht="12.75">
      <c r="A2">
        <v>1</v>
      </c>
      <c r="B2" t="s">
        <v>0</v>
      </c>
      <c r="C2" s="2">
        <v>0.11458333333333304</v>
      </c>
      <c r="D2" s="2">
        <v>0.10416666666666641</v>
      </c>
      <c r="E2" s="2">
        <v>0.10416666666666674</v>
      </c>
      <c r="F2" s="2">
        <v>0.055555555555555636</v>
      </c>
      <c r="G2" s="2">
        <v>0</v>
      </c>
      <c r="H2" s="2">
        <v>0.10208333333333341</v>
      </c>
      <c r="I2" s="2">
        <f>SUM(C2:H2)</f>
        <v>0.48055555555555524</v>
      </c>
      <c r="J2" s="5">
        <f>I2/I43</f>
        <v>0.033924894597509574</v>
      </c>
      <c r="K2" s="3">
        <f>J2*I44</f>
        <v>238.72982253162084</v>
      </c>
      <c r="L2" s="11">
        <v>9.25925925925926</v>
      </c>
      <c r="M2" s="12">
        <v>40</v>
      </c>
      <c r="N2" s="3">
        <f>SUM(K2:M2)</f>
        <v>287.9890817908801</v>
      </c>
      <c r="O2" s="14">
        <f>381-N2</f>
        <v>93.0109182091199</v>
      </c>
      <c r="P2" s="3"/>
      <c r="Q2" s="12"/>
      <c r="R2" s="6"/>
      <c r="S2" s="6"/>
      <c r="T2" s="6"/>
      <c r="U2" s="6"/>
      <c r="V2" s="6"/>
      <c r="W2" s="6"/>
      <c r="X2" s="9"/>
      <c r="Y2" s="6"/>
      <c r="Z2" s="6"/>
      <c r="AA2" s="12"/>
      <c r="AB2" s="7"/>
    </row>
    <row r="3" spans="1:28" ht="12.75">
      <c r="A3">
        <v>2</v>
      </c>
      <c r="B3" t="s">
        <v>38</v>
      </c>
      <c r="C3" s="2">
        <v>0.11458333333333304</v>
      </c>
      <c r="D3" s="2">
        <v>0</v>
      </c>
      <c r="E3" s="2">
        <v>0</v>
      </c>
      <c r="F3" s="2">
        <v>0.10416666666666669</v>
      </c>
      <c r="G3" s="2">
        <v>0.10416666666666669</v>
      </c>
      <c r="H3" s="2">
        <v>0</v>
      </c>
      <c r="I3" s="2">
        <f aca="true" t="shared" si="0" ref="I3:I42">SUM(C3:H3)</f>
        <v>0.3229166666666664</v>
      </c>
      <c r="J3" s="5">
        <f>I3/I43</f>
        <v>0.022796352583586633</v>
      </c>
      <c r="K3" s="3">
        <f>J3*I44</f>
        <v>160.41816109422498</v>
      </c>
      <c r="L3" s="11">
        <v>9.25925925925926</v>
      </c>
      <c r="M3" s="12">
        <v>0</v>
      </c>
      <c r="N3" s="3">
        <f aca="true" t="shared" si="1" ref="N3:N42">SUM(K3:M3)</f>
        <v>169.67742035348425</v>
      </c>
      <c r="O3" s="14">
        <f aca="true" t="shared" si="2" ref="O3:O42">381-N3</f>
        <v>211.32257964651575</v>
      </c>
      <c r="P3" s="3"/>
      <c r="Q3" s="12"/>
      <c r="R3" s="6"/>
      <c r="S3" s="6"/>
      <c r="T3" s="6"/>
      <c r="U3" s="6"/>
      <c r="V3" s="6"/>
      <c r="W3" s="6"/>
      <c r="X3" s="9"/>
      <c r="Z3" s="6"/>
      <c r="AA3" s="12"/>
      <c r="AB3" s="7"/>
    </row>
    <row r="4" spans="1:28" ht="12.75">
      <c r="A4">
        <v>3</v>
      </c>
      <c r="B4" t="s">
        <v>1</v>
      </c>
      <c r="C4" s="2">
        <v>0.11458333333333304</v>
      </c>
      <c r="D4" s="2">
        <v>0.10069444444444453</v>
      </c>
      <c r="E4" s="2">
        <v>0</v>
      </c>
      <c r="F4" s="2">
        <v>0.10416666666666669</v>
      </c>
      <c r="G4" s="2">
        <v>0</v>
      </c>
      <c r="H4" s="2">
        <v>0</v>
      </c>
      <c r="I4" s="2">
        <f t="shared" si="0"/>
        <v>0.31944444444444425</v>
      </c>
      <c r="J4" s="5">
        <f>I4/I43</f>
        <v>0.022551230512795385</v>
      </c>
      <c r="K4" s="3">
        <f>J4*I44</f>
        <v>158.69323463084626</v>
      </c>
      <c r="L4" s="11">
        <v>9.25925925925926</v>
      </c>
      <c r="M4" s="12">
        <v>0</v>
      </c>
      <c r="N4" s="3">
        <f t="shared" si="1"/>
        <v>167.95249389010553</v>
      </c>
      <c r="O4" s="14">
        <f t="shared" si="2"/>
        <v>213.04750610989447</v>
      </c>
      <c r="P4" s="3"/>
      <c r="Q4" s="12"/>
      <c r="R4" s="6"/>
      <c r="S4" s="6"/>
      <c r="T4" s="6"/>
      <c r="U4" s="6"/>
      <c r="V4" s="6"/>
      <c r="W4" s="6"/>
      <c r="X4" s="9"/>
      <c r="Z4" s="6"/>
      <c r="AA4" s="12"/>
      <c r="AB4" s="7"/>
    </row>
    <row r="5" spans="1:28" ht="12.75">
      <c r="A5">
        <v>4</v>
      </c>
      <c r="B5" t="s">
        <v>2</v>
      </c>
      <c r="C5" s="2">
        <v>0</v>
      </c>
      <c r="D5" s="2">
        <v>0.10069444444444453</v>
      </c>
      <c r="E5" s="2">
        <v>0.09722222222222221</v>
      </c>
      <c r="F5" s="2">
        <v>0.10416666666666669</v>
      </c>
      <c r="G5" s="2">
        <v>0.10416666666666667</v>
      </c>
      <c r="H5" s="2">
        <v>0</v>
      </c>
      <c r="I5" s="2">
        <f t="shared" si="0"/>
        <v>0.4062500000000001</v>
      </c>
      <c r="J5" s="5">
        <f>I5/I43</f>
        <v>0.028679282282576764</v>
      </c>
      <c r="K5" s="3">
        <f>J5*I44</f>
        <v>201.81639621531554</v>
      </c>
      <c r="L5" s="11">
        <v>9.25925925925926</v>
      </c>
      <c r="M5" s="12">
        <v>0</v>
      </c>
      <c r="N5" s="3">
        <f t="shared" si="1"/>
        <v>211.0756554745748</v>
      </c>
      <c r="O5" s="14">
        <v>69.92</v>
      </c>
      <c r="P5" s="3">
        <v>100</v>
      </c>
      <c r="Q5" s="12"/>
      <c r="R5" s="6"/>
      <c r="S5" s="6"/>
      <c r="T5" s="6"/>
      <c r="U5" s="6"/>
      <c r="V5" s="6"/>
      <c r="W5" s="6"/>
      <c r="X5" s="9"/>
      <c r="Z5" s="6"/>
      <c r="AA5" s="12"/>
      <c r="AB5" s="7"/>
    </row>
    <row r="6" spans="1:28" ht="12.75">
      <c r="A6">
        <v>5</v>
      </c>
      <c r="B6" t="s">
        <v>3</v>
      </c>
      <c r="C6" s="2">
        <v>0</v>
      </c>
      <c r="D6" s="2">
        <v>0.10069444444444453</v>
      </c>
      <c r="E6" s="2">
        <v>0</v>
      </c>
      <c r="F6" s="2">
        <v>0.0763888888888889</v>
      </c>
      <c r="G6" s="2">
        <v>0.0625</v>
      </c>
      <c r="H6" s="2">
        <v>0.09652777777777777</v>
      </c>
      <c r="I6" s="2">
        <f t="shared" si="0"/>
        <v>0.3361111111111112</v>
      </c>
      <c r="J6" s="5">
        <f>I6/I43</f>
        <v>0.023727816452593423</v>
      </c>
      <c r="K6" s="3">
        <f>I44*J6</f>
        <v>166.97288165506444</v>
      </c>
      <c r="L6" s="11">
        <v>9.25925925925926</v>
      </c>
      <c r="M6" s="12">
        <v>40</v>
      </c>
      <c r="N6" s="3">
        <f t="shared" si="1"/>
        <v>216.2321409143237</v>
      </c>
      <c r="O6" s="14">
        <f t="shared" si="2"/>
        <v>164.7678590856763</v>
      </c>
      <c r="P6" s="3"/>
      <c r="Q6" s="12"/>
      <c r="R6" s="6"/>
      <c r="S6" s="6"/>
      <c r="T6" s="6"/>
      <c r="U6" s="6"/>
      <c r="V6" s="6"/>
      <c r="W6" s="6"/>
      <c r="X6" s="9"/>
      <c r="Y6" s="6"/>
      <c r="Z6" s="6"/>
      <c r="AA6" s="12"/>
      <c r="AB6" s="7"/>
    </row>
    <row r="7" spans="1:28" ht="12.75">
      <c r="A7">
        <v>6</v>
      </c>
      <c r="B7" t="s">
        <v>4</v>
      </c>
      <c r="C7" s="2">
        <v>0.11458333333333304</v>
      </c>
      <c r="D7" s="2">
        <v>0.10416666666666674</v>
      </c>
      <c r="E7" s="2">
        <v>0.09375</v>
      </c>
      <c r="F7" s="2">
        <v>0</v>
      </c>
      <c r="G7" s="2">
        <v>0.0625</v>
      </c>
      <c r="H7" s="2">
        <v>0.09930555555555554</v>
      </c>
      <c r="I7" s="2">
        <f t="shared" si="0"/>
        <v>0.4743055555555553</v>
      </c>
      <c r="J7" s="5">
        <f>I7/I43</f>
        <v>0.03348367487008532</v>
      </c>
      <c r="K7" s="3">
        <f>J7*I44</f>
        <v>235.6249548975391</v>
      </c>
      <c r="L7" s="11">
        <v>9.25925925925926</v>
      </c>
      <c r="M7" s="12">
        <v>0</v>
      </c>
      <c r="N7" s="3">
        <f t="shared" si="1"/>
        <v>244.88421415679838</v>
      </c>
      <c r="O7" s="14">
        <f t="shared" si="2"/>
        <v>136.11578584320162</v>
      </c>
      <c r="P7" s="3"/>
      <c r="Q7" s="12"/>
      <c r="R7" s="6"/>
      <c r="S7" s="6"/>
      <c r="T7" s="6"/>
      <c r="U7" s="6"/>
      <c r="V7" s="6"/>
      <c r="W7" s="6"/>
      <c r="X7" s="9"/>
      <c r="Z7" s="6"/>
      <c r="AA7" s="12"/>
      <c r="AB7" s="7"/>
    </row>
    <row r="8" spans="1:28" ht="12.75">
      <c r="A8">
        <v>7</v>
      </c>
      <c r="B8" t="s">
        <v>5</v>
      </c>
      <c r="C8" s="2">
        <v>0.11458333333333304</v>
      </c>
      <c r="D8" s="2">
        <v>0.09375</v>
      </c>
      <c r="E8" s="2">
        <v>0.09722222222222221</v>
      </c>
      <c r="F8" s="2">
        <v>0.10416666666666669</v>
      </c>
      <c r="G8" s="2">
        <v>0.10416666666666602</v>
      </c>
      <c r="H8" s="2">
        <v>0</v>
      </c>
      <c r="I8" s="2">
        <f t="shared" si="0"/>
        <v>0.513888888888888</v>
      </c>
      <c r="J8" s="5">
        <f>I8/I43</f>
        <v>0.036278066477105575</v>
      </c>
      <c r="K8" s="3">
        <f>J8*I44</f>
        <v>255.2891165800567</v>
      </c>
      <c r="L8" s="11">
        <v>9.25925925925926</v>
      </c>
      <c r="M8" s="12">
        <v>0</v>
      </c>
      <c r="N8" s="3">
        <f t="shared" si="1"/>
        <v>264.54837583931595</v>
      </c>
      <c r="O8" s="13">
        <v>0</v>
      </c>
      <c r="P8" s="3">
        <v>258</v>
      </c>
      <c r="Q8" s="3">
        <v>141.54837583931595</v>
      </c>
      <c r="R8" s="6"/>
      <c r="S8" s="6"/>
      <c r="T8" s="6"/>
      <c r="U8" s="6"/>
      <c r="V8" s="6"/>
      <c r="W8" s="6"/>
      <c r="X8" s="9"/>
      <c r="Z8" s="6"/>
      <c r="AA8" s="12"/>
      <c r="AB8" s="7"/>
    </row>
    <row r="9" spans="1:28" ht="12.75">
      <c r="A9">
        <v>8</v>
      </c>
      <c r="B9" t="s">
        <v>6</v>
      </c>
      <c r="C9" s="2">
        <v>0.0763888888888885</v>
      </c>
      <c r="D9" s="2">
        <v>0.07638888888888884</v>
      </c>
      <c r="E9" s="2">
        <v>0.10069444444444453</v>
      </c>
      <c r="F9" s="2">
        <v>0.06944444444444442</v>
      </c>
      <c r="G9" s="2">
        <v>0.10416666666666602</v>
      </c>
      <c r="H9" s="2">
        <v>0</v>
      </c>
      <c r="I9" s="2">
        <f t="shared" si="0"/>
        <v>0.4270833333333323</v>
      </c>
      <c r="J9" s="5">
        <f>I9/I43</f>
        <v>0.03015001470732421</v>
      </c>
      <c r="K9" s="3">
        <f>J9*I44</f>
        <v>212.16595499558753</v>
      </c>
      <c r="L9" s="11">
        <v>9.25925925925926</v>
      </c>
      <c r="M9" s="12">
        <v>0</v>
      </c>
      <c r="N9" s="3">
        <f t="shared" si="1"/>
        <v>221.4252142548468</v>
      </c>
      <c r="O9" s="14">
        <f t="shared" si="2"/>
        <v>159.5747857451532</v>
      </c>
      <c r="P9" s="3"/>
      <c r="Q9" s="12"/>
      <c r="R9" s="6"/>
      <c r="S9" s="6"/>
      <c r="T9" s="6"/>
      <c r="U9" s="6"/>
      <c r="V9" s="6"/>
      <c r="W9" s="6"/>
      <c r="X9" s="9"/>
      <c r="Z9" s="6"/>
      <c r="AA9" s="12"/>
      <c r="AB9" s="7"/>
    </row>
    <row r="10" spans="1:28" ht="12.75">
      <c r="A10">
        <v>9</v>
      </c>
      <c r="B10" t="s">
        <v>7</v>
      </c>
      <c r="C10" s="2">
        <v>0.11458333333333304</v>
      </c>
      <c r="D10" s="2">
        <v>0.10069444444444453</v>
      </c>
      <c r="E10" s="2">
        <v>0.10416666666666674</v>
      </c>
      <c r="F10" s="2">
        <v>0.10416666666666669</v>
      </c>
      <c r="G10" s="2">
        <v>0.10416666666666602</v>
      </c>
      <c r="H10" s="2">
        <v>0.10416666666666674</v>
      </c>
      <c r="I10" s="2">
        <f t="shared" si="0"/>
        <v>0.6319444444444438</v>
      </c>
      <c r="J10" s="5">
        <f>I10/I43</f>
        <v>0.04461221688400824</v>
      </c>
      <c r="K10" s="3">
        <f>J10*I44</f>
        <v>313.9366163349348</v>
      </c>
      <c r="L10" s="11">
        <v>9.25925925925926</v>
      </c>
      <c r="M10" s="12">
        <v>0</v>
      </c>
      <c r="N10" s="3">
        <f t="shared" si="1"/>
        <v>323.19587559419404</v>
      </c>
      <c r="O10" s="14">
        <f t="shared" si="2"/>
        <v>57.804124405805965</v>
      </c>
      <c r="P10" s="3"/>
      <c r="Q10" s="12"/>
      <c r="R10" s="6"/>
      <c r="S10" s="6"/>
      <c r="T10" s="6"/>
      <c r="U10" s="6"/>
      <c r="V10" s="6"/>
      <c r="W10" s="6"/>
      <c r="X10" s="9"/>
      <c r="Z10" s="6"/>
      <c r="AA10" s="12"/>
      <c r="AB10" s="7"/>
    </row>
    <row r="11" spans="1:28" ht="12.75">
      <c r="A11">
        <v>10</v>
      </c>
      <c r="B11" t="s">
        <v>48</v>
      </c>
      <c r="C11" s="2">
        <v>0.11458333333333333</v>
      </c>
      <c r="D11" s="2">
        <v>0.10416666666666667</v>
      </c>
      <c r="E11" s="2">
        <v>0.1076388888888889</v>
      </c>
      <c r="F11" s="2">
        <v>0.10416666666666669</v>
      </c>
      <c r="G11" s="2">
        <v>0</v>
      </c>
      <c r="H11" s="2">
        <v>0</v>
      </c>
      <c r="I11" s="2">
        <f t="shared" si="0"/>
        <v>0.4305555555555556</v>
      </c>
      <c r="J11" s="5">
        <f>I11/I43</f>
        <v>0.030395136778115537</v>
      </c>
      <c r="K11" s="3">
        <f>J11*I44</f>
        <v>213.89088145896682</v>
      </c>
      <c r="L11" s="11">
        <v>9.25925925925926</v>
      </c>
      <c r="M11" s="12">
        <v>40</v>
      </c>
      <c r="N11" s="3">
        <f t="shared" si="1"/>
        <v>263.1501407182261</v>
      </c>
      <c r="O11" s="3">
        <v>0</v>
      </c>
      <c r="P11" s="3"/>
      <c r="Q11" s="12"/>
      <c r="R11" s="6"/>
      <c r="S11" s="6"/>
      <c r="T11" s="6"/>
      <c r="U11" s="6"/>
      <c r="V11" s="6"/>
      <c r="W11" s="6"/>
      <c r="X11" s="9"/>
      <c r="Y11" s="6"/>
      <c r="Z11" s="6"/>
      <c r="AA11" s="12"/>
      <c r="AB11" s="7"/>
    </row>
    <row r="12" spans="1:28" ht="12.75">
      <c r="A12">
        <v>11</v>
      </c>
      <c r="B12" t="s">
        <v>8</v>
      </c>
      <c r="C12" s="2">
        <v>0.11458333333333304</v>
      </c>
      <c r="D12" s="2">
        <v>0.10069444444444453</v>
      </c>
      <c r="E12" s="2">
        <v>0</v>
      </c>
      <c r="F12" s="2">
        <v>0.10416666666666669</v>
      </c>
      <c r="G12" s="2">
        <v>0.10416666666666602</v>
      </c>
      <c r="H12" s="2">
        <v>0</v>
      </c>
      <c r="I12" s="2">
        <f t="shared" si="0"/>
        <v>0.4236111111111103</v>
      </c>
      <c r="J12" s="5">
        <f>I12/I43</f>
        <v>0.029904892636532968</v>
      </c>
      <c r="K12" s="3">
        <f>J12*I44</f>
        <v>210.44102853220886</v>
      </c>
      <c r="L12" s="11">
        <v>9.25925925925926</v>
      </c>
      <c r="M12" s="12">
        <v>0</v>
      </c>
      <c r="N12" s="3">
        <f t="shared" si="1"/>
        <v>219.70028779146813</v>
      </c>
      <c r="O12" s="14">
        <f t="shared" si="2"/>
        <v>161.29971220853187</v>
      </c>
      <c r="P12" s="3"/>
      <c r="Q12" s="12"/>
      <c r="R12" s="6"/>
      <c r="S12" s="6"/>
      <c r="T12" s="6"/>
      <c r="U12" s="6"/>
      <c r="V12" s="6"/>
      <c r="W12" s="6"/>
      <c r="X12" s="9"/>
      <c r="Z12" s="6"/>
      <c r="AA12" s="12"/>
      <c r="AB12" s="7"/>
    </row>
    <row r="13" spans="1:28" ht="12.75">
      <c r="A13">
        <v>12</v>
      </c>
      <c r="B13" t="s">
        <v>9</v>
      </c>
      <c r="C13" s="2">
        <v>0.11458333333333304</v>
      </c>
      <c r="D13" s="2">
        <v>0.10416666666666641</v>
      </c>
      <c r="E13" s="2">
        <v>0.10763888888888884</v>
      </c>
      <c r="F13" s="2">
        <v>0.10416666666666669</v>
      </c>
      <c r="G13" s="2">
        <v>0.10416666666666667</v>
      </c>
      <c r="H13" s="2">
        <v>0.10416666666666674</v>
      </c>
      <c r="I13" s="2">
        <f t="shared" si="0"/>
        <v>0.6388888888888884</v>
      </c>
      <c r="J13" s="5">
        <f>I13/I43</f>
        <v>0.04510246102559076</v>
      </c>
      <c r="K13" s="3">
        <f>J13*I44</f>
        <v>317.38646926169247</v>
      </c>
      <c r="L13" s="11">
        <v>9.25925925925926</v>
      </c>
      <c r="M13" s="12">
        <v>40</v>
      </c>
      <c r="N13" s="3">
        <f t="shared" si="1"/>
        <v>366.6457285209517</v>
      </c>
      <c r="O13" s="14">
        <f t="shared" si="2"/>
        <v>14.354271479048293</v>
      </c>
      <c r="P13" s="3"/>
      <c r="Q13" s="12"/>
      <c r="R13" s="6"/>
      <c r="S13" s="6"/>
      <c r="T13" s="6"/>
      <c r="U13" s="6"/>
      <c r="V13" s="6"/>
      <c r="W13" s="6"/>
      <c r="X13" s="9"/>
      <c r="Y13" s="6"/>
      <c r="Z13" s="6"/>
      <c r="AA13" s="12"/>
      <c r="AB13" s="7"/>
    </row>
    <row r="14" spans="1:28" ht="12.75">
      <c r="A14">
        <v>13</v>
      </c>
      <c r="B14" t="s">
        <v>10</v>
      </c>
      <c r="C14" s="2">
        <v>0.11458333333333304</v>
      </c>
      <c r="D14" s="2">
        <v>0.04861111111111116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0.1631944444444442</v>
      </c>
      <c r="J14" s="5">
        <f>I14/I43</f>
        <v>0.011520737327188935</v>
      </c>
      <c r="K14" s="3">
        <f>J14*I44</f>
        <v>81.07154377880181</v>
      </c>
      <c r="L14" s="11">
        <v>0</v>
      </c>
      <c r="M14" s="12">
        <v>40</v>
      </c>
      <c r="N14" s="3">
        <f t="shared" si="1"/>
        <v>121.07154377880181</v>
      </c>
      <c r="O14" s="3">
        <v>0</v>
      </c>
      <c r="P14" s="3"/>
      <c r="Q14" s="12"/>
      <c r="R14" s="6"/>
      <c r="S14" s="6"/>
      <c r="T14" s="6"/>
      <c r="U14" s="6"/>
      <c r="V14" s="6"/>
      <c r="W14" s="6"/>
      <c r="X14" s="9"/>
      <c r="Y14" s="6"/>
      <c r="Z14" s="6"/>
      <c r="AA14" s="12"/>
      <c r="AB14" s="7"/>
    </row>
    <row r="15" spans="1:28" ht="12.75">
      <c r="A15">
        <v>14</v>
      </c>
      <c r="B15" t="s">
        <v>50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0.08333333333333337</v>
      </c>
      <c r="I15" s="2">
        <f t="shared" si="0"/>
        <v>0.08333333333333337</v>
      </c>
      <c r="J15" s="5">
        <f>I15/I43</f>
        <v>0.0058829296989901065</v>
      </c>
      <c r="K15" s="3">
        <f>J15*I44</f>
        <v>41.39823512109037</v>
      </c>
      <c r="L15" s="11">
        <v>0</v>
      </c>
      <c r="M15" s="12">
        <v>0</v>
      </c>
      <c r="N15" s="3">
        <f t="shared" si="1"/>
        <v>41.39823512109037</v>
      </c>
      <c r="O15" s="3">
        <v>0</v>
      </c>
      <c r="P15" s="3"/>
      <c r="Q15" s="12"/>
      <c r="R15" s="6"/>
      <c r="S15" s="6"/>
      <c r="T15" s="6"/>
      <c r="U15" s="6"/>
      <c r="V15" s="6"/>
      <c r="W15" s="6"/>
      <c r="X15" s="9"/>
      <c r="Y15" s="6"/>
      <c r="Z15" s="6"/>
      <c r="AA15" s="12"/>
      <c r="AB15" s="7"/>
    </row>
    <row r="16" spans="1:28" ht="12.75">
      <c r="A16">
        <v>15</v>
      </c>
      <c r="B16" t="s">
        <v>11</v>
      </c>
      <c r="C16" s="2">
        <v>0</v>
      </c>
      <c r="D16" s="2">
        <v>0.10416666666666641</v>
      </c>
      <c r="E16" s="2">
        <v>0.10416666666666674</v>
      </c>
      <c r="F16" s="2">
        <v>0.10416666666666669</v>
      </c>
      <c r="G16" s="2">
        <v>0</v>
      </c>
      <c r="H16" s="2">
        <v>0</v>
      </c>
      <c r="I16" s="2">
        <f t="shared" si="0"/>
        <v>0.31249999999999983</v>
      </c>
      <c r="J16" s="5">
        <f>I16/I43</f>
        <v>0.022060986371212878</v>
      </c>
      <c r="K16" s="3">
        <f>J16*I44</f>
        <v>155.24338170408873</v>
      </c>
      <c r="L16" s="11">
        <v>9.26</v>
      </c>
      <c r="M16" s="12">
        <v>0</v>
      </c>
      <c r="N16" s="3">
        <f t="shared" si="1"/>
        <v>164.50338170408872</v>
      </c>
      <c r="O16" s="3">
        <v>0</v>
      </c>
      <c r="P16" s="3"/>
      <c r="Q16" s="12"/>
      <c r="R16" s="6"/>
      <c r="S16" s="6"/>
      <c r="T16" s="6"/>
      <c r="U16" s="6"/>
      <c r="V16" s="6"/>
      <c r="W16" s="6"/>
      <c r="X16" s="9"/>
      <c r="Y16" s="6"/>
      <c r="Z16" s="6"/>
      <c r="AA16" s="12"/>
      <c r="AB16" s="7"/>
    </row>
    <row r="17" spans="1:28" ht="12.75">
      <c r="A17">
        <v>16</v>
      </c>
      <c r="B17" t="s">
        <v>12</v>
      </c>
      <c r="C17" s="2">
        <v>0</v>
      </c>
      <c r="D17" s="2">
        <v>0.0902777777777779</v>
      </c>
      <c r="E17" s="2">
        <v>0.09722222222222221</v>
      </c>
      <c r="F17" s="2">
        <v>0</v>
      </c>
      <c r="G17" s="2">
        <v>0</v>
      </c>
      <c r="H17" s="2">
        <v>0</v>
      </c>
      <c r="I17" s="2">
        <f t="shared" si="0"/>
        <v>0.1875000000000001</v>
      </c>
      <c r="J17" s="5">
        <f>I17/I43</f>
        <v>0.01323659182272774</v>
      </c>
      <c r="K17" s="3">
        <f>J17*I44</f>
        <v>93.14602902245335</v>
      </c>
      <c r="L17" s="11">
        <v>0</v>
      </c>
      <c r="M17" s="12">
        <v>0</v>
      </c>
      <c r="N17" s="3">
        <f t="shared" si="1"/>
        <v>93.14602902245335</v>
      </c>
      <c r="O17" s="3">
        <v>0</v>
      </c>
      <c r="P17" s="3"/>
      <c r="Q17" s="12"/>
      <c r="R17" s="6"/>
      <c r="S17" s="6"/>
      <c r="T17" s="6"/>
      <c r="U17" s="6"/>
      <c r="V17" s="6"/>
      <c r="W17" s="6"/>
      <c r="X17" s="9"/>
      <c r="Y17" s="6"/>
      <c r="Z17" s="6"/>
      <c r="AA17" s="12"/>
      <c r="AB17" s="7"/>
    </row>
    <row r="18" spans="1:28" ht="12.75">
      <c r="A18">
        <v>17</v>
      </c>
      <c r="B18" t="s">
        <v>13</v>
      </c>
      <c r="C18" s="2">
        <v>0.08333333333333333</v>
      </c>
      <c r="D18" s="2">
        <v>0.09375</v>
      </c>
      <c r="E18" s="2">
        <v>0.10763888888888884</v>
      </c>
      <c r="F18" s="2">
        <v>0.10416666666666669</v>
      </c>
      <c r="G18" s="2">
        <v>0.10416666666666602</v>
      </c>
      <c r="H18" s="2">
        <v>0.10416666666666674</v>
      </c>
      <c r="I18" s="2">
        <f t="shared" si="0"/>
        <v>0.5972222222222217</v>
      </c>
      <c r="J18" s="5">
        <f>I18/I43</f>
        <v>0.0421609961760957</v>
      </c>
      <c r="K18" s="3">
        <f>J18*I44</f>
        <v>296.68735170114724</v>
      </c>
      <c r="L18" s="11">
        <v>9.26</v>
      </c>
      <c r="M18" s="12">
        <v>0</v>
      </c>
      <c r="N18" s="3">
        <f t="shared" si="1"/>
        <v>305.9473517011472</v>
      </c>
      <c r="O18" s="14">
        <f t="shared" si="2"/>
        <v>75.05264829885277</v>
      </c>
      <c r="P18" s="3"/>
      <c r="Q18" s="12"/>
      <c r="R18" s="6"/>
      <c r="S18" s="6"/>
      <c r="T18" s="6"/>
      <c r="U18" s="6"/>
      <c r="V18" s="6"/>
      <c r="W18" s="6"/>
      <c r="X18" s="9"/>
      <c r="Y18" s="6"/>
      <c r="Z18" s="6"/>
      <c r="AA18" s="12"/>
      <c r="AB18" s="7"/>
    </row>
    <row r="19" spans="1:28" ht="12.75">
      <c r="A19">
        <v>18</v>
      </c>
      <c r="B19" t="s">
        <v>14</v>
      </c>
      <c r="C19" s="2">
        <v>0.09375</v>
      </c>
      <c r="D19" s="2">
        <v>0.10069444444444453</v>
      </c>
      <c r="E19" s="2">
        <v>0</v>
      </c>
      <c r="F19" s="2">
        <v>0.09722222222222227</v>
      </c>
      <c r="G19" s="2">
        <v>0.10416666666666602</v>
      </c>
      <c r="H19" s="2">
        <v>0</v>
      </c>
      <c r="I19" s="2">
        <f t="shared" si="0"/>
        <v>0.3958333333333328</v>
      </c>
      <c r="J19" s="5">
        <f>I19/I43</f>
        <v>0.027943916070202957</v>
      </c>
      <c r="K19" s="3">
        <f>J19*I44</f>
        <v>196.64161682517891</v>
      </c>
      <c r="L19" s="11">
        <v>9.26</v>
      </c>
      <c r="M19" s="12">
        <v>0</v>
      </c>
      <c r="N19" s="3">
        <f t="shared" si="1"/>
        <v>205.9016168251789</v>
      </c>
      <c r="O19" s="14">
        <f t="shared" si="2"/>
        <v>175.0983831748211</v>
      </c>
      <c r="P19" s="3"/>
      <c r="Q19" s="12"/>
      <c r="R19" s="6"/>
      <c r="S19" s="6"/>
      <c r="T19" s="6"/>
      <c r="U19" s="6"/>
      <c r="V19" s="6"/>
      <c r="W19" s="6"/>
      <c r="X19" s="9"/>
      <c r="Y19" s="6"/>
      <c r="Z19" s="6"/>
      <c r="AA19" s="12"/>
      <c r="AB19" s="7"/>
    </row>
    <row r="20" spans="1:28" ht="12.75">
      <c r="A20">
        <v>19</v>
      </c>
      <c r="B20" t="s">
        <v>15</v>
      </c>
      <c r="C20" s="2">
        <v>0</v>
      </c>
      <c r="D20" s="2">
        <v>0.10416666666666641</v>
      </c>
      <c r="E20" s="2">
        <v>0.08680555555555547</v>
      </c>
      <c r="F20" s="2">
        <v>0.10416666666666669</v>
      </c>
      <c r="G20" s="2">
        <v>0.10416666666666602</v>
      </c>
      <c r="H20" s="2">
        <v>0.10416666666666674</v>
      </c>
      <c r="I20" s="2">
        <f t="shared" si="0"/>
        <v>0.5034722222222213</v>
      </c>
      <c r="J20" s="5">
        <f>I20/I43</f>
        <v>0.03554270026473181</v>
      </c>
      <c r="K20" s="3">
        <f>J20*I44</f>
        <v>250.1143371899204</v>
      </c>
      <c r="L20" s="11">
        <v>9.26</v>
      </c>
      <c r="M20" s="12">
        <v>40</v>
      </c>
      <c r="N20" s="3">
        <f t="shared" si="1"/>
        <v>299.3743371899204</v>
      </c>
      <c r="O20" s="14">
        <v>1.63</v>
      </c>
      <c r="P20" s="3">
        <v>80</v>
      </c>
      <c r="Q20" s="12"/>
      <c r="R20" s="6"/>
      <c r="S20" s="6"/>
      <c r="T20" s="6"/>
      <c r="U20" s="6"/>
      <c r="V20" s="6"/>
      <c r="W20" s="6"/>
      <c r="X20" s="9"/>
      <c r="Y20" s="6"/>
      <c r="Z20" s="6"/>
      <c r="AA20" s="12"/>
      <c r="AB20" s="7"/>
    </row>
    <row r="21" spans="1:28" ht="12.75">
      <c r="A21">
        <v>20</v>
      </c>
      <c r="B21" t="s">
        <v>16</v>
      </c>
      <c r="C21" s="2">
        <v>0</v>
      </c>
      <c r="D21" s="2">
        <v>0.09722222222222221</v>
      </c>
      <c r="E21" s="2">
        <v>0.0902777777777779</v>
      </c>
      <c r="F21" s="2">
        <v>0.10416666666666669</v>
      </c>
      <c r="G21" s="2">
        <v>0.10416666666666602</v>
      </c>
      <c r="H21" s="2">
        <v>0</v>
      </c>
      <c r="I21" s="2">
        <f t="shared" si="0"/>
        <v>0.3958333333333328</v>
      </c>
      <c r="J21" s="5">
        <f>I21/I43</f>
        <v>0.027943916070202957</v>
      </c>
      <c r="K21" s="3">
        <f>J21*I44</f>
        <v>196.64161682517891</v>
      </c>
      <c r="L21" s="11">
        <v>9.26</v>
      </c>
      <c r="M21" s="12">
        <v>0</v>
      </c>
      <c r="N21" s="3">
        <f t="shared" si="1"/>
        <v>205.9016168251789</v>
      </c>
      <c r="O21" s="14">
        <f t="shared" si="2"/>
        <v>175.0983831748211</v>
      </c>
      <c r="P21" s="3"/>
      <c r="Q21" s="12"/>
      <c r="R21" s="6"/>
      <c r="S21" s="6"/>
      <c r="T21" s="6"/>
      <c r="U21" s="6"/>
      <c r="V21" s="6"/>
      <c r="W21" s="6"/>
      <c r="X21" s="9"/>
      <c r="Y21" s="6"/>
      <c r="Z21" s="6"/>
      <c r="AA21" s="12"/>
      <c r="AB21" s="7"/>
    </row>
    <row r="22" spans="1:28" ht="12.75">
      <c r="A22">
        <v>21</v>
      </c>
      <c r="B22" t="s">
        <v>17</v>
      </c>
      <c r="C22" s="2">
        <v>0</v>
      </c>
      <c r="D22" s="2">
        <v>0.09375</v>
      </c>
      <c r="E22" s="2">
        <v>0.09375</v>
      </c>
      <c r="F22" s="2">
        <v>0.10416666666666669</v>
      </c>
      <c r="G22" s="2">
        <v>0.10416666666666602</v>
      </c>
      <c r="H22" s="2">
        <v>0.10416666666666674</v>
      </c>
      <c r="I22" s="2">
        <f t="shared" si="0"/>
        <v>0.49999999999999944</v>
      </c>
      <c r="J22" s="5">
        <f>I22/I43</f>
        <v>0.03529757819394058</v>
      </c>
      <c r="K22" s="3">
        <f>J22*I44</f>
        <v>248.38941072654183</v>
      </c>
      <c r="L22" s="11">
        <v>9.26</v>
      </c>
      <c r="M22" s="12">
        <v>40</v>
      </c>
      <c r="N22" s="3">
        <f t="shared" si="1"/>
        <v>297.6494107265418</v>
      </c>
      <c r="O22" s="14">
        <f t="shared" si="2"/>
        <v>83.35058927345818</v>
      </c>
      <c r="P22" s="3"/>
      <c r="Q22" s="12"/>
      <c r="R22" s="6"/>
      <c r="S22" s="6"/>
      <c r="T22" s="6"/>
      <c r="U22" s="6"/>
      <c r="V22" s="6"/>
      <c r="W22" s="6"/>
      <c r="X22" s="9"/>
      <c r="Y22" s="6"/>
      <c r="Z22" s="6"/>
      <c r="AA22" s="12"/>
      <c r="AB22" s="7"/>
    </row>
    <row r="23" spans="1:28" ht="12.75">
      <c r="A23">
        <v>22</v>
      </c>
      <c r="B23" t="s">
        <v>18</v>
      </c>
      <c r="C23" s="2">
        <v>0.11458333333333337</v>
      </c>
      <c r="D23" s="2">
        <v>0.10416666666666674</v>
      </c>
      <c r="E23" s="2">
        <v>0.10069444444444453</v>
      </c>
      <c r="F23" s="2">
        <v>0.10416666666666669</v>
      </c>
      <c r="G23" s="2">
        <v>0.10416666666666602</v>
      </c>
      <c r="H23" s="2">
        <v>0.10416666666666674</v>
      </c>
      <c r="I23" s="2">
        <f t="shared" si="0"/>
        <v>0.6319444444444441</v>
      </c>
      <c r="J23" s="5">
        <f>I23/I43</f>
        <v>0.04461221688400826</v>
      </c>
      <c r="K23" s="3">
        <f>J23*I44</f>
        <v>313.93661633493497</v>
      </c>
      <c r="L23" s="11">
        <v>9.26</v>
      </c>
      <c r="M23" s="12">
        <v>0</v>
      </c>
      <c r="N23" s="3">
        <f t="shared" si="1"/>
        <v>323.19661633493496</v>
      </c>
      <c r="O23" s="14">
        <f t="shared" si="2"/>
        <v>57.80338366506504</v>
      </c>
      <c r="P23" s="3"/>
      <c r="Q23" s="12"/>
      <c r="R23" s="6"/>
      <c r="S23" s="6"/>
      <c r="T23" s="6"/>
      <c r="U23" s="6"/>
      <c r="V23" s="6"/>
      <c r="W23" s="6"/>
      <c r="X23" s="9"/>
      <c r="Y23" s="6"/>
      <c r="Z23" s="6"/>
      <c r="AA23" s="12"/>
      <c r="AB23" s="7"/>
    </row>
    <row r="24" spans="1:28" ht="12.75">
      <c r="A24">
        <v>23</v>
      </c>
      <c r="B24" t="s">
        <v>19</v>
      </c>
      <c r="C24" s="2">
        <v>0.11458333333333337</v>
      </c>
      <c r="D24" s="2">
        <v>0.05208333333333337</v>
      </c>
      <c r="E24" s="2">
        <v>0.0659722222222221</v>
      </c>
      <c r="F24" s="2">
        <v>0.08680555555555558</v>
      </c>
      <c r="G24" s="2">
        <v>0</v>
      </c>
      <c r="H24" s="2">
        <v>0</v>
      </c>
      <c r="I24" s="2">
        <f t="shared" si="0"/>
        <v>0.3194444444444444</v>
      </c>
      <c r="J24" s="5">
        <f>I24/I43</f>
        <v>0.022551230512795395</v>
      </c>
      <c r="K24" s="3">
        <f>J24*I44</f>
        <v>158.69323463084632</v>
      </c>
      <c r="L24" s="11">
        <v>9.26</v>
      </c>
      <c r="M24" s="12">
        <v>40</v>
      </c>
      <c r="N24" s="3">
        <f t="shared" si="1"/>
        <v>207.9532346308463</v>
      </c>
      <c r="O24" s="14">
        <f t="shared" si="2"/>
        <v>173.0467653691537</v>
      </c>
      <c r="P24" s="3"/>
      <c r="Q24" s="12"/>
      <c r="R24" s="6"/>
      <c r="S24" s="6"/>
      <c r="T24" s="6"/>
      <c r="U24" s="6"/>
      <c r="V24" s="6"/>
      <c r="W24" s="6"/>
      <c r="X24" s="9"/>
      <c r="Y24" s="6"/>
      <c r="Z24" s="6"/>
      <c r="AA24" s="12"/>
      <c r="AB24" s="7"/>
    </row>
    <row r="25" spans="1:28" ht="12.75">
      <c r="A25">
        <v>24</v>
      </c>
      <c r="B25" t="s">
        <v>20</v>
      </c>
      <c r="C25" s="2">
        <v>0.11458333333333337</v>
      </c>
      <c r="D25" s="2">
        <v>0.10069444444444453</v>
      </c>
      <c r="E25" s="2">
        <v>0.10416666666666674</v>
      </c>
      <c r="F25" s="2">
        <v>0.10416666666666669</v>
      </c>
      <c r="G25" s="2">
        <v>0.10416666666666602</v>
      </c>
      <c r="H25" s="2">
        <v>0.10416666666666674</v>
      </c>
      <c r="I25" s="2">
        <f t="shared" si="0"/>
        <v>0.6319444444444441</v>
      </c>
      <c r="J25" s="5">
        <f>I25/I43</f>
        <v>0.04461221688400826</v>
      </c>
      <c r="K25" s="3">
        <f>J25*I44</f>
        <v>313.93661633493497</v>
      </c>
      <c r="L25" s="11">
        <v>9.26</v>
      </c>
      <c r="M25" s="12">
        <v>0</v>
      </c>
      <c r="N25" s="3">
        <f t="shared" si="1"/>
        <v>323.19661633493496</v>
      </c>
      <c r="O25" s="14">
        <f t="shared" si="2"/>
        <v>57.80338366506504</v>
      </c>
      <c r="P25" s="3"/>
      <c r="Q25" s="12"/>
      <c r="R25" s="6"/>
      <c r="S25" s="6"/>
      <c r="T25" s="6"/>
      <c r="U25" s="6"/>
      <c r="V25" s="6"/>
      <c r="W25" s="6"/>
      <c r="X25" s="9"/>
      <c r="Y25" s="6"/>
      <c r="Z25" s="6"/>
      <c r="AA25" s="12"/>
      <c r="AB25" s="7"/>
    </row>
    <row r="26" spans="1:27" ht="12.75">
      <c r="A26">
        <v>25</v>
      </c>
      <c r="B26" t="s">
        <v>21</v>
      </c>
      <c r="C26" s="2">
        <v>0.0625</v>
      </c>
      <c r="D26" s="2">
        <v>0.10416666666666641</v>
      </c>
      <c r="E26" s="2">
        <v>0.10416666666666674</v>
      </c>
      <c r="F26" s="2">
        <v>0</v>
      </c>
      <c r="G26" s="2">
        <v>0</v>
      </c>
      <c r="H26" s="2">
        <v>0</v>
      </c>
      <c r="I26" s="2">
        <f t="shared" si="0"/>
        <v>0.27083333333333315</v>
      </c>
      <c r="J26" s="5">
        <f>I26/I43</f>
        <v>0.019119521521717822</v>
      </c>
      <c r="K26" s="3">
        <f>J26*I44</f>
        <v>134.54426414354353</v>
      </c>
      <c r="L26" s="11">
        <v>0</v>
      </c>
      <c r="M26" s="12">
        <v>0</v>
      </c>
      <c r="N26" s="3">
        <f t="shared" si="1"/>
        <v>134.54426414354353</v>
      </c>
      <c r="O26" s="3">
        <v>0</v>
      </c>
      <c r="P26" s="3"/>
      <c r="Q26" s="12"/>
      <c r="R26" s="6"/>
      <c r="S26" s="6"/>
      <c r="T26" s="6"/>
      <c r="U26" s="6"/>
      <c r="V26" s="6"/>
      <c r="W26" s="6"/>
      <c r="X26" s="9"/>
      <c r="Y26" s="6"/>
      <c r="Z26" s="6"/>
      <c r="AA26" s="12"/>
    </row>
    <row r="27" spans="1:28" ht="12.75">
      <c r="A27">
        <v>26</v>
      </c>
      <c r="B27" t="s">
        <v>22</v>
      </c>
      <c r="C27" s="2">
        <v>0.09374999999999967</v>
      </c>
      <c r="D27" s="2">
        <v>0.10416666666666641</v>
      </c>
      <c r="E27" s="2">
        <v>0.09722222222222221</v>
      </c>
      <c r="F27" s="2">
        <v>0.10416666666666669</v>
      </c>
      <c r="G27" s="2">
        <v>0.10416666666666602</v>
      </c>
      <c r="H27" s="2">
        <v>0.10416666666666674</v>
      </c>
      <c r="I27" s="2">
        <f t="shared" si="0"/>
        <v>0.6076388888888877</v>
      </c>
      <c r="J27" s="5">
        <f>I27/I43</f>
        <v>0.042896362388469424</v>
      </c>
      <c r="K27" s="3">
        <f>J27*I44</f>
        <v>301.86213109128323</v>
      </c>
      <c r="L27" s="11">
        <v>9.26</v>
      </c>
      <c r="M27" s="12">
        <v>40</v>
      </c>
      <c r="N27" s="3">
        <f t="shared" si="1"/>
        <v>351.1221310912832</v>
      </c>
      <c r="O27" s="13">
        <v>0</v>
      </c>
      <c r="P27" s="3">
        <v>150</v>
      </c>
      <c r="Q27" s="3">
        <v>120.12213109128322</v>
      </c>
      <c r="R27" s="6"/>
      <c r="S27" s="6"/>
      <c r="T27" s="6"/>
      <c r="U27" s="6"/>
      <c r="V27" s="6"/>
      <c r="W27" s="6"/>
      <c r="X27" s="9"/>
      <c r="Y27" s="6"/>
      <c r="Z27" s="6"/>
      <c r="AA27" s="12"/>
      <c r="AB27" s="7"/>
    </row>
    <row r="28" spans="1:27" ht="12.75">
      <c r="A28">
        <v>27</v>
      </c>
      <c r="B28" t="s">
        <v>43</v>
      </c>
      <c r="C28" s="2">
        <v>0</v>
      </c>
      <c r="D28" s="2">
        <v>0</v>
      </c>
      <c r="E28" s="2">
        <v>0</v>
      </c>
      <c r="F28" s="2">
        <v>0.10416666666666669</v>
      </c>
      <c r="G28" s="2">
        <v>0</v>
      </c>
      <c r="H28" s="2">
        <v>0</v>
      </c>
      <c r="I28" s="2">
        <f t="shared" si="0"/>
        <v>0.10416666666666669</v>
      </c>
      <c r="J28" s="5">
        <f>I28/I43</f>
        <v>0.007353662123737631</v>
      </c>
      <c r="K28" s="3">
        <f>J28*I44</f>
        <v>51.74779390136295</v>
      </c>
      <c r="L28" s="11">
        <v>0</v>
      </c>
      <c r="M28" s="12">
        <v>0</v>
      </c>
      <c r="N28" s="3">
        <f t="shared" si="1"/>
        <v>51.74779390136295</v>
      </c>
      <c r="O28" s="3">
        <v>0</v>
      </c>
      <c r="P28" s="3"/>
      <c r="Q28" s="12"/>
      <c r="R28" s="6"/>
      <c r="S28" s="6"/>
      <c r="T28" s="6"/>
      <c r="U28" s="6"/>
      <c r="V28" s="6"/>
      <c r="W28" s="6"/>
      <c r="X28" s="9"/>
      <c r="Y28" s="6"/>
      <c r="Z28" s="6"/>
      <c r="AA28" s="12"/>
    </row>
    <row r="29" spans="1:27" ht="12.75">
      <c r="A29">
        <v>28</v>
      </c>
      <c r="B29" t="s">
        <v>42</v>
      </c>
      <c r="C29" s="2">
        <v>0</v>
      </c>
      <c r="D29" s="2">
        <v>0</v>
      </c>
      <c r="E29" s="2">
        <v>0</v>
      </c>
      <c r="F29" s="2">
        <v>0.10416666666666669</v>
      </c>
      <c r="G29" s="2">
        <v>0</v>
      </c>
      <c r="H29" s="2">
        <v>0</v>
      </c>
      <c r="I29" s="2">
        <f t="shared" si="0"/>
        <v>0.10416666666666669</v>
      </c>
      <c r="J29" s="5">
        <f>I29/I43</f>
        <v>0.007353662123737631</v>
      </c>
      <c r="K29" s="3">
        <f>J29*I44</f>
        <v>51.74779390136295</v>
      </c>
      <c r="L29" s="11">
        <v>0</v>
      </c>
      <c r="M29" s="12">
        <v>0</v>
      </c>
      <c r="N29" s="3">
        <f t="shared" si="1"/>
        <v>51.74779390136295</v>
      </c>
      <c r="O29" s="3">
        <v>0</v>
      </c>
      <c r="P29" s="3"/>
      <c r="Q29" s="12"/>
      <c r="R29" s="6"/>
      <c r="S29" s="6"/>
      <c r="T29" s="6"/>
      <c r="U29" s="6"/>
      <c r="V29" s="6"/>
      <c r="W29" s="6"/>
      <c r="X29" s="9"/>
      <c r="Y29" s="6"/>
      <c r="Z29" s="6"/>
      <c r="AA29" s="12"/>
    </row>
    <row r="30" spans="1:28" ht="12.75">
      <c r="A30">
        <v>29</v>
      </c>
      <c r="B30" t="s">
        <v>23</v>
      </c>
      <c r="C30" s="2">
        <v>0.11458333333333304</v>
      </c>
      <c r="D30" s="2">
        <v>0.10416666666666674</v>
      </c>
      <c r="E30" s="2">
        <v>0</v>
      </c>
      <c r="F30" s="2">
        <v>0.02777777777777779</v>
      </c>
      <c r="G30" s="2">
        <v>0.10416666666666602</v>
      </c>
      <c r="H30" s="2">
        <v>0.10416666666666674</v>
      </c>
      <c r="I30" s="2">
        <f t="shared" si="0"/>
        <v>0.45486111111111033</v>
      </c>
      <c r="J30" s="5">
        <f>I30/I43</f>
        <v>0.03211099127365426</v>
      </c>
      <c r="K30" s="3">
        <f>J30*I44</f>
        <v>225.96536670261776</v>
      </c>
      <c r="L30" s="11">
        <v>9.26</v>
      </c>
      <c r="M30" s="12">
        <v>0</v>
      </c>
      <c r="N30" s="3">
        <f t="shared" si="1"/>
        <v>235.22536670261775</v>
      </c>
      <c r="O30" s="14">
        <f t="shared" si="2"/>
        <v>145.77463329738225</v>
      </c>
      <c r="P30" s="3"/>
      <c r="Q30" s="12"/>
      <c r="R30" s="6"/>
      <c r="S30" s="6"/>
      <c r="T30" s="6"/>
      <c r="U30" s="6"/>
      <c r="V30" s="6"/>
      <c r="W30" s="6"/>
      <c r="X30" s="9"/>
      <c r="Y30" s="6"/>
      <c r="Z30" s="6"/>
      <c r="AA30" s="12"/>
      <c r="AB30" s="7"/>
    </row>
    <row r="31" spans="1:27" ht="12.75">
      <c r="A31">
        <v>30</v>
      </c>
      <c r="B31" t="s">
        <v>39</v>
      </c>
      <c r="C31" s="2">
        <v>0.06249999999999967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0.06249999999999967</v>
      </c>
      <c r="J31" s="5">
        <f>I31/I43</f>
        <v>0.0044121972742425545</v>
      </c>
      <c r="K31" s="3">
        <f>J31*I44</f>
        <v>31.0486763408176</v>
      </c>
      <c r="L31" s="11">
        <v>0</v>
      </c>
      <c r="M31" s="12">
        <v>0</v>
      </c>
      <c r="N31" s="3">
        <f t="shared" si="1"/>
        <v>31.0486763408176</v>
      </c>
      <c r="O31" s="3">
        <v>0</v>
      </c>
      <c r="P31" s="3"/>
      <c r="Q31" s="12"/>
      <c r="R31" s="6"/>
      <c r="S31" s="6"/>
      <c r="T31" s="6"/>
      <c r="U31" s="6"/>
      <c r="V31" s="6"/>
      <c r="W31" s="6"/>
      <c r="X31" s="9"/>
      <c r="Y31" s="6"/>
      <c r="Z31" s="6"/>
      <c r="AA31" s="12"/>
    </row>
    <row r="32" spans="1:27" ht="12.75">
      <c r="A32">
        <v>31</v>
      </c>
      <c r="B32" t="s">
        <v>29</v>
      </c>
      <c r="C32" s="2">
        <v>0</v>
      </c>
      <c r="D32" s="2">
        <v>0.07291666666666674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0.07291666666666674</v>
      </c>
      <c r="J32" s="5">
        <f>I32/I43</f>
        <v>0.005147563486616346</v>
      </c>
      <c r="K32" s="3">
        <f>J32*I44</f>
        <v>36.22345573095409</v>
      </c>
      <c r="L32" s="11">
        <v>0</v>
      </c>
      <c r="M32" s="12">
        <v>0</v>
      </c>
      <c r="N32" s="3">
        <f t="shared" si="1"/>
        <v>36.22345573095409</v>
      </c>
      <c r="O32" s="3">
        <v>0</v>
      </c>
      <c r="P32" s="3"/>
      <c r="Q32" s="12"/>
      <c r="R32" s="6"/>
      <c r="S32" s="6"/>
      <c r="T32" s="6"/>
      <c r="U32" s="6"/>
      <c r="V32" s="6"/>
      <c r="W32" s="6"/>
      <c r="X32" s="9"/>
      <c r="Y32" s="6"/>
      <c r="Z32" s="6"/>
      <c r="AA32" s="12"/>
    </row>
    <row r="33" spans="1:27" ht="12.75">
      <c r="A33">
        <v>32</v>
      </c>
      <c r="B33" t="s">
        <v>46</v>
      </c>
      <c r="C33" s="2">
        <v>0</v>
      </c>
      <c r="D33" s="2">
        <v>0</v>
      </c>
      <c r="E33" s="2">
        <v>0</v>
      </c>
      <c r="F33" s="2">
        <v>0.06944444444444436</v>
      </c>
      <c r="G33" s="2">
        <v>0</v>
      </c>
      <c r="H33" s="2">
        <v>0</v>
      </c>
      <c r="I33" s="2">
        <f t="shared" si="0"/>
        <v>0.06944444444444436</v>
      </c>
      <c r="J33" s="5">
        <f>I33/I43</f>
        <v>0.0049024414158250805</v>
      </c>
      <c r="K33" s="3">
        <f>J33*I44</f>
        <v>34.49852926757525</v>
      </c>
      <c r="L33" s="11">
        <v>0</v>
      </c>
      <c r="M33" s="12">
        <v>0</v>
      </c>
      <c r="N33" s="3">
        <f t="shared" si="1"/>
        <v>34.49852926757525</v>
      </c>
      <c r="O33" s="3">
        <v>0</v>
      </c>
      <c r="P33" s="3"/>
      <c r="Q33" s="12"/>
      <c r="R33" s="6"/>
      <c r="S33" s="6"/>
      <c r="T33" s="6"/>
      <c r="U33" s="6"/>
      <c r="V33" s="6"/>
      <c r="W33" s="6"/>
      <c r="X33" s="9"/>
      <c r="Y33" s="6"/>
      <c r="Z33" s="6"/>
      <c r="AA33" s="12"/>
    </row>
    <row r="34" spans="1:27" ht="12.75">
      <c r="A34">
        <v>33</v>
      </c>
      <c r="B34" t="s">
        <v>44</v>
      </c>
      <c r="C34" s="2">
        <v>0</v>
      </c>
      <c r="D34" s="2">
        <v>0</v>
      </c>
      <c r="E34" s="2">
        <v>0</v>
      </c>
      <c r="F34" s="2">
        <v>0.10416666666666669</v>
      </c>
      <c r="G34" s="2">
        <v>0</v>
      </c>
      <c r="H34" s="2">
        <v>0</v>
      </c>
      <c r="I34" s="2">
        <f t="shared" si="0"/>
        <v>0.10416666666666669</v>
      </c>
      <c r="J34" s="5">
        <f>I34/I43</f>
        <v>0.007353662123737631</v>
      </c>
      <c r="K34" s="3">
        <f>J34*I44</f>
        <v>51.74779390136295</v>
      </c>
      <c r="L34" s="11">
        <v>0</v>
      </c>
      <c r="M34" s="12">
        <v>0</v>
      </c>
      <c r="N34" s="3">
        <f t="shared" si="1"/>
        <v>51.74779390136295</v>
      </c>
      <c r="O34" s="3">
        <v>0</v>
      </c>
      <c r="P34" s="3"/>
      <c r="Q34" s="12"/>
      <c r="R34" s="6"/>
      <c r="S34" s="6"/>
      <c r="T34" s="6"/>
      <c r="U34" s="6"/>
      <c r="V34" s="6"/>
      <c r="W34" s="6"/>
      <c r="X34" s="9"/>
      <c r="Y34" s="6"/>
      <c r="Z34" s="6"/>
      <c r="AA34" s="12"/>
    </row>
    <row r="35" spans="1:28" ht="12.75">
      <c r="A35">
        <v>34</v>
      </c>
      <c r="B35" t="s">
        <v>24</v>
      </c>
      <c r="C35" s="2">
        <v>0</v>
      </c>
      <c r="D35" s="2">
        <v>0.08333333333333304</v>
      </c>
      <c r="E35" s="2">
        <v>0.08680555555555557</v>
      </c>
      <c r="F35" s="2">
        <v>0.10416666666666669</v>
      </c>
      <c r="G35" s="2">
        <v>0</v>
      </c>
      <c r="H35" s="2">
        <v>0.10416666666666674</v>
      </c>
      <c r="I35" s="2">
        <f t="shared" si="0"/>
        <v>0.37847222222222204</v>
      </c>
      <c r="J35" s="5">
        <f>I35/I43</f>
        <v>0.02671830571624671</v>
      </c>
      <c r="K35" s="3">
        <f>J35*I44</f>
        <v>188.01698450828525</v>
      </c>
      <c r="L35" s="11">
        <v>9.26</v>
      </c>
      <c r="M35" s="12">
        <v>0</v>
      </c>
      <c r="N35" s="3">
        <f t="shared" si="1"/>
        <v>197.27698450828524</v>
      </c>
      <c r="O35" s="14">
        <f t="shared" si="2"/>
        <v>183.72301549171476</v>
      </c>
      <c r="P35" s="3"/>
      <c r="Q35" s="12"/>
      <c r="R35" s="6"/>
      <c r="S35" s="6"/>
      <c r="T35" s="6"/>
      <c r="U35" s="6"/>
      <c r="V35" s="6"/>
      <c r="W35" s="6"/>
      <c r="X35" s="9"/>
      <c r="Y35" s="6"/>
      <c r="Z35" s="6"/>
      <c r="AA35" s="12"/>
      <c r="AB35" s="7"/>
    </row>
    <row r="36" spans="1:28" ht="12.75">
      <c r="A36">
        <v>35</v>
      </c>
      <c r="B36" t="s">
        <v>49</v>
      </c>
      <c r="C36" s="2">
        <v>0</v>
      </c>
      <c r="D36" s="2">
        <v>0</v>
      </c>
      <c r="E36" s="2">
        <v>0</v>
      </c>
      <c r="F36" s="2">
        <v>0.10416666666666669</v>
      </c>
      <c r="G36" s="2">
        <v>0</v>
      </c>
      <c r="H36" s="2">
        <v>0</v>
      </c>
      <c r="I36" s="2">
        <f t="shared" si="0"/>
        <v>0.10416666666666669</v>
      </c>
      <c r="J36" s="5">
        <f>I36/I43</f>
        <v>0.007353662123737631</v>
      </c>
      <c r="K36" s="3">
        <f>J36*I44</f>
        <v>51.74779390136295</v>
      </c>
      <c r="L36" s="11">
        <v>9.26</v>
      </c>
      <c r="M36" s="12">
        <v>0</v>
      </c>
      <c r="N36" s="3">
        <f t="shared" si="1"/>
        <v>61.007793901362945</v>
      </c>
      <c r="O36" s="14">
        <f t="shared" si="2"/>
        <v>319.99220609863704</v>
      </c>
      <c r="P36" s="3"/>
      <c r="Q36" s="12"/>
      <c r="R36" s="6"/>
      <c r="S36" s="6"/>
      <c r="T36" s="6"/>
      <c r="U36" s="6"/>
      <c r="V36" s="6"/>
      <c r="W36" s="6"/>
      <c r="X36" s="9"/>
      <c r="Y36" s="6"/>
      <c r="Z36" s="6"/>
      <c r="AA36" s="12"/>
      <c r="AB36" s="7"/>
    </row>
    <row r="37" spans="1:27" ht="12.75">
      <c r="A37">
        <v>36</v>
      </c>
      <c r="B37" t="s">
        <v>45</v>
      </c>
      <c r="C37" s="2">
        <v>0</v>
      </c>
      <c r="D37" s="2">
        <v>0</v>
      </c>
      <c r="E37" s="2">
        <v>0</v>
      </c>
      <c r="F37" s="2">
        <v>0.10416666666666669</v>
      </c>
      <c r="G37" s="2">
        <v>0</v>
      </c>
      <c r="H37" s="2">
        <v>0</v>
      </c>
      <c r="I37" s="2">
        <f t="shared" si="0"/>
        <v>0.10416666666666669</v>
      </c>
      <c r="J37" s="5">
        <f>I37/I43</f>
        <v>0.007353662123737631</v>
      </c>
      <c r="K37" s="3">
        <f>J37*I44</f>
        <v>51.74779390136295</v>
      </c>
      <c r="L37" s="11">
        <v>0</v>
      </c>
      <c r="M37" s="12">
        <v>0</v>
      </c>
      <c r="N37" s="3">
        <f t="shared" si="1"/>
        <v>51.74779390136295</v>
      </c>
      <c r="O37" s="3">
        <v>0</v>
      </c>
      <c r="P37" s="3"/>
      <c r="Q37" s="12"/>
      <c r="R37" s="6"/>
      <c r="S37" s="6"/>
      <c r="T37" s="6"/>
      <c r="U37" s="6"/>
      <c r="V37" s="6"/>
      <c r="W37" s="6"/>
      <c r="X37" s="9"/>
      <c r="Y37" s="6"/>
      <c r="Z37" s="6"/>
      <c r="AA37" s="12"/>
    </row>
    <row r="38" spans="1:27" ht="12.75">
      <c r="A38">
        <v>37</v>
      </c>
      <c r="B38" t="s">
        <v>25</v>
      </c>
      <c r="C38" s="2">
        <v>0</v>
      </c>
      <c r="D38" s="2">
        <v>0</v>
      </c>
      <c r="E38" s="2">
        <v>0.09722222222222221</v>
      </c>
      <c r="F38" s="2">
        <v>0</v>
      </c>
      <c r="G38" s="2">
        <v>0</v>
      </c>
      <c r="H38" s="2">
        <v>0</v>
      </c>
      <c r="I38" s="2">
        <f t="shared" si="0"/>
        <v>0.09722222222222221</v>
      </c>
      <c r="J38" s="5">
        <f>I38/I43</f>
        <v>0.00686341798215512</v>
      </c>
      <c r="K38" s="3">
        <f>J38*I44</f>
        <v>48.2979409746054</v>
      </c>
      <c r="L38" s="11">
        <v>0</v>
      </c>
      <c r="M38" s="12">
        <v>0</v>
      </c>
      <c r="N38" s="3">
        <f t="shared" si="1"/>
        <v>48.2979409746054</v>
      </c>
      <c r="O38" s="3">
        <v>0</v>
      </c>
      <c r="P38" s="3"/>
      <c r="Q38" s="12"/>
      <c r="R38" s="6"/>
      <c r="S38" s="6"/>
      <c r="T38" s="6"/>
      <c r="U38" s="6"/>
      <c r="V38" s="6"/>
      <c r="W38" s="6"/>
      <c r="X38" s="9"/>
      <c r="Y38" s="6"/>
      <c r="Z38" s="6"/>
      <c r="AA38" s="12"/>
    </row>
    <row r="39" spans="1:27" ht="12.75">
      <c r="A39">
        <v>38</v>
      </c>
      <c r="B39" t="s">
        <v>26</v>
      </c>
      <c r="C39" s="2">
        <v>0</v>
      </c>
      <c r="D39" s="2">
        <v>0.08333333333333304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0.08333333333333304</v>
      </c>
      <c r="J39" s="5">
        <f>I39/I43</f>
        <v>0.005882929698990083</v>
      </c>
      <c r="K39" s="3">
        <f>J39*I44</f>
        <v>41.39823512109021</v>
      </c>
      <c r="L39" s="11">
        <v>0</v>
      </c>
      <c r="M39" s="12">
        <v>0</v>
      </c>
      <c r="N39" s="3">
        <f t="shared" si="1"/>
        <v>41.39823512109021</v>
      </c>
      <c r="O39" s="3">
        <v>0</v>
      </c>
      <c r="P39" s="3"/>
      <c r="Q39" s="12"/>
      <c r="R39" s="6"/>
      <c r="S39" s="6"/>
      <c r="T39" s="6"/>
      <c r="U39" s="6"/>
      <c r="V39" s="6"/>
      <c r="W39" s="6"/>
      <c r="X39" s="9"/>
      <c r="Y39" s="6"/>
      <c r="Z39" s="6"/>
      <c r="AA39" s="12"/>
    </row>
    <row r="40" spans="1:28" ht="12.75">
      <c r="A40">
        <v>39</v>
      </c>
      <c r="B40" t="s">
        <v>27</v>
      </c>
      <c r="C40" s="2">
        <v>0.05208333333333337</v>
      </c>
      <c r="D40" s="2">
        <v>0.10416666666666641</v>
      </c>
      <c r="E40" s="2">
        <v>0.10416666666666674</v>
      </c>
      <c r="F40" s="2">
        <v>0.08333333333333331</v>
      </c>
      <c r="G40" s="2">
        <v>0</v>
      </c>
      <c r="H40" s="2">
        <v>0.1</v>
      </c>
      <c r="I40" s="2">
        <f t="shared" si="0"/>
        <v>0.44374999999999987</v>
      </c>
      <c r="J40" s="5">
        <f>I40/I43</f>
        <v>0.03132660064712229</v>
      </c>
      <c r="K40" s="3">
        <f>J40*I44</f>
        <v>220.44560201980602</v>
      </c>
      <c r="L40" s="11">
        <v>9.26</v>
      </c>
      <c r="M40" s="12">
        <v>40</v>
      </c>
      <c r="N40" s="3">
        <f t="shared" si="1"/>
        <v>269.705602019806</v>
      </c>
      <c r="O40" s="14">
        <f t="shared" si="2"/>
        <v>111.29439798019399</v>
      </c>
      <c r="P40" s="3"/>
      <c r="Q40" s="12"/>
      <c r="R40" s="6"/>
      <c r="S40" s="6"/>
      <c r="T40" s="6"/>
      <c r="U40" s="6"/>
      <c r="V40" s="6"/>
      <c r="W40" s="6"/>
      <c r="X40" s="9"/>
      <c r="Y40" s="6"/>
      <c r="Z40" s="6"/>
      <c r="AA40" s="12"/>
      <c r="AB40" s="7"/>
    </row>
    <row r="41" spans="1:27" ht="12.75">
      <c r="A41">
        <v>40</v>
      </c>
      <c r="B41" t="s">
        <v>47</v>
      </c>
      <c r="C41" s="2">
        <v>0.11458333333333333</v>
      </c>
      <c r="D41" s="2">
        <v>0.10416666666666667</v>
      </c>
      <c r="E41" s="2">
        <v>0.1076388888888889</v>
      </c>
      <c r="F41" s="2">
        <v>0.10416666666666669</v>
      </c>
      <c r="G41" s="2">
        <v>0.10416666666666602</v>
      </c>
      <c r="H41" s="2">
        <v>0</v>
      </c>
      <c r="I41" s="2">
        <f t="shared" si="0"/>
        <v>0.5347222222222217</v>
      </c>
      <c r="J41" s="5">
        <f>I41/I43</f>
        <v>0.03774879890185313</v>
      </c>
      <c r="K41" s="3">
        <f>J41*I44</f>
        <v>265.6386753603295</v>
      </c>
      <c r="L41" s="11">
        <v>0</v>
      </c>
      <c r="M41" s="12">
        <v>0</v>
      </c>
      <c r="N41" s="3">
        <f t="shared" si="1"/>
        <v>265.6386753603295</v>
      </c>
      <c r="O41" s="3">
        <v>0</v>
      </c>
      <c r="P41" s="3"/>
      <c r="Q41" s="12"/>
      <c r="R41" s="6"/>
      <c r="S41" s="6"/>
      <c r="T41" s="6"/>
      <c r="U41" s="6"/>
      <c r="V41" s="6"/>
      <c r="W41" s="6"/>
      <c r="X41" s="9"/>
      <c r="Y41" s="6"/>
      <c r="Z41" s="6"/>
      <c r="AA41" s="12"/>
    </row>
    <row r="42" spans="1:28" ht="13.5" customHeight="1">
      <c r="A42">
        <v>41</v>
      </c>
      <c r="B42" t="s">
        <v>28</v>
      </c>
      <c r="C42" s="2">
        <v>0.10416666666666663</v>
      </c>
      <c r="D42" s="2">
        <v>0.08333333333333304</v>
      </c>
      <c r="E42" s="2">
        <v>0.0659722222222221</v>
      </c>
      <c r="F42" s="2">
        <v>0</v>
      </c>
      <c r="G42" s="2">
        <v>0.10416666666666602</v>
      </c>
      <c r="H42" s="2">
        <v>0.08333333333333337</v>
      </c>
      <c r="I42" s="2">
        <f t="shared" si="0"/>
        <v>0.44097222222222116</v>
      </c>
      <c r="J42" s="5">
        <f>I42/I43</f>
        <v>0.031130502990489223</v>
      </c>
      <c r="K42" s="3">
        <f>J42*I44</f>
        <v>219.06566084910258</v>
      </c>
      <c r="L42" s="11">
        <v>9.26</v>
      </c>
      <c r="M42" s="12">
        <v>0</v>
      </c>
      <c r="N42" s="3">
        <f t="shared" si="1"/>
        <v>228.32566084910258</v>
      </c>
      <c r="O42" s="14">
        <f t="shared" si="2"/>
        <v>152.67433915089742</v>
      </c>
      <c r="P42" s="3"/>
      <c r="Q42" s="12"/>
      <c r="R42" s="6"/>
      <c r="S42" s="6"/>
      <c r="T42" s="6"/>
      <c r="U42" s="6"/>
      <c r="V42" s="6"/>
      <c r="W42" s="6"/>
      <c r="X42" s="9"/>
      <c r="Y42" s="6"/>
      <c r="Z42" s="6"/>
      <c r="AA42" s="12"/>
      <c r="AB42" s="7"/>
    </row>
    <row r="43" spans="1:24" ht="12.75">
      <c r="A43" t="s">
        <v>37</v>
      </c>
      <c r="C43" s="4">
        <f aca="true" t="shared" si="3" ref="C43:K43">SUM(C2:C42)</f>
        <v>2.3472222222222183</v>
      </c>
      <c r="D43" s="4">
        <f t="shared" si="3"/>
        <v>2.92361111111111</v>
      </c>
      <c r="E43" s="4">
        <f t="shared" si="3"/>
        <v>2.3263888888888884</v>
      </c>
      <c r="F43" s="4">
        <f t="shared" si="3"/>
        <v>2.9618055555555554</v>
      </c>
      <c r="G43" s="4">
        <f t="shared" si="3"/>
        <v>1.999999999999991</v>
      </c>
      <c r="H43" s="4">
        <f t="shared" si="3"/>
        <v>1.606250000000001</v>
      </c>
      <c r="I43" s="4">
        <f t="shared" si="3"/>
        <v>14.165277777777762</v>
      </c>
      <c r="J43" s="5">
        <f t="shared" si="3"/>
        <v>1.0000000000000004</v>
      </c>
      <c r="K43" s="3">
        <f t="shared" si="3"/>
        <v>7037.010000000004</v>
      </c>
      <c r="L43" s="3"/>
      <c r="M43" s="3"/>
      <c r="N43" s="3"/>
      <c r="O43" s="3"/>
      <c r="P43" s="3"/>
      <c r="Q43" s="12"/>
      <c r="R43" s="6"/>
      <c r="S43" s="6"/>
      <c r="T43" s="7"/>
      <c r="U43" s="6"/>
      <c r="V43" s="6"/>
      <c r="W43" s="6"/>
      <c r="X43" s="6"/>
    </row>
    <row r="44" spans="1:9" ht="12.75">
      <c r="A44" t="s">
        <v>31</v>
      </c>
      <c r="C44" s="3">
        <v>1943</v>
      </c>
      <c r="D44" s="3">
        <v>1329</v>
      </c>
      <c r="E44" s="3">
        <v>1137.38</v>
      </c>
      <c r="F44" s="8">
        <v>1171.12</v>
      </c>
      <c r="G44" s="3">
        <v>838.51</v>
      </c>
      <c r="H44" s="3">
        <v>618</v>
      </c>
      <c r="I44" s="3">
        <f>SUM(C44:H44)</f>
        <v>7037.01</v>
      </c>
    </row>
    <row r="45" ht="12.75">
      <c r="X45" s="2"/>
    </row>
    <row r="46" ht="12.75">
      <c r="X46" s="6"/>
    </row>
    <row r="47" ht="12.75">
      <c r="X47" s="6"/>
    </row>
    <row r="48" ht="12.75">
      <c r="X48" s="2"/>
    </row>
    <row r="49" ht="12.75">
      <c r="X49" s="2"/>
    </row>
    <row r="50" ht="12.75">
      <c r="X50" s="2"/>
    </row>
    <row r="51" ht="12.75">
      <c r="X51" s="6"/>
    </row>
    <row r="52" ht="12.75">
      <c r="X52" s="6"/>
    </row>
    <row r="53" ht="12.75">
      <c r="X53" s="6"/>
    </row>
    <row r="54" ht="12.75">
      <c r="X54" s="6"/>
    </row>
    <row r="55" ht="12.75">
      <c r="X55" s="6"/>
    </row>
    <row r="56" ht="12.75">
      <c r="X56" s="6"/>
    </row>
    <row r="57" ht="12.75">
      <c r="X57" s="6"/>
    </row>
    <row r="58" ht="12.75">
      <c r="X58" s="6"/>
    </row>
    <row r="59" ht="12.75">
      <c r="X59" s="6"/>
    </row>
    <row r="60" ht="12.75">
      <c r="X60" s="6"/>
    </row>
    <row r="61" ht="12.75">
      <c r="X61" s="2"/>
    </row>
    <row r="62" ht="12.75">
      <c r="X62" s="2"/>
    </row>
    <row r="63" ht="12.75">
      <c r="X63" s="2"/>
    </row>
    <row r="64" ht="12.75">
      <c r="X64" s="2"/>
    </row>
    <row r="65" ht="12.75">
      <c r="X65" s="2"/>
    </row>
    <row r="66" ht="12.75">
      <c r="X66" s="2"/>
    </row>
    <row r="67" ht="12.75">
      <c r="X67" s="2"/>
    </row>
    <row r="68" ht="12.75">
      <c r="X68" s="6"/>
    </row>
    <row r="69" ht="12.75">
      <c r="X69" s="6"/>
    </row>
    <row r="70" ht="12.75">
      <c r="X70" s="6"/>
    </row>
    <row r="71" ht="12.75">
      <c r="X71" s="6"/>
    </row>
    <row r="72" ht="12.75">
      <c r="X72" s="6"/>
    </row>
    <row r="73" ht="12.75">
      <c r="X73" s="6"/>
    </row>
    <row r="74" ht="12.75">
      <c r="X74" s="6"/>
    </row>
    <row r="76" ht="12.75">
      <c r="X76" s="6"/>
    </row>
    <row r="77" ht="12.75">
      <c r="X77" s="6"/>
    </row>
    <row r="81" ht="12.75">
      <c r="X81" s="6"/>
    </row>
    <row r="82" ht="12.75">
      <c r="X82" s="6"/>
    </row>
    <row r="83" ht="12.75">
      <c r="X8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Moody5k</dc:creator>
  <cp:keywords/>
  <dc:description/>
  <cp:lastModifiedBy>Moody5k</cp:lastModifiedBy>
  <dcterms:created xsi:type="dcterms:W3CDTF">2016-10-15T00:45:00Z</dcterms:created>
  <dcterms:modified xsi:type="dcterms:W3CDTF">2016-11-29T03:22:25Z</dcterms:modified>
  <cp:category/>
  <cp:version/>
  <cp:contentType/>
  <cp:contentStatus/>
</cp:coreProperties>
</file>